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ASR_Coops_for_Publishing_Budget" sheetId="1" r:id="rId1"/>
  </sheets>
  <definedNames>
    <definedName name="ASR_Coops_for_Publishing_Budgeted">'ASR_Coops_for_Publishing_Budget'!$A$7:$CQ$22</definedName>
  </definedNames>
  <calcPr fullCalcOnLoad="1"/>
</workbook>
</file>

<file path=xl/sharedStrings.xml><?xml version="1.0" encoding="utf-8"?>
<sst xmlns="http://schemas.openxmlformats.org/spreadsheetml/2006/main" count="210" uniqueCount="130">
  <si>
    <t>County</t>
  </si>
  <si>
    <t>Area Square Miles</t>
  </si>
  <si>
    <t>ADA</t>
  </si>
  <si>
    <t>ADA Pct Change over 5 Yrs</t>
  </si>
  <si>
    <t>4 Quarter ADM</t>
  </si>
  <si>
    <t>Prior Year 3 Quarter ADM</t>
  </si>
  <si>
    <t>Assessment</t>
  </si>
  <si>
    <t>M&amp;O Mills</t>
  </si>
  <si>
    <t>URT Mills</t>
  </si>
  <si>
    <t>M&amp;O Mills in Excess of URT</t>
  </si>
  <si>
    <t>Dedicated M&amp;O Mills</t>
  </si>
  <si>
    <t>Debt Service Mills</t>
  </si>
  <si>
    <t>Total Mills</t>
  </si>
  <si>
    <t>Total Debt Bond/Non Bond</t>
  </si>
  <si>
    <t>Property Tax Rec (Incl URT)</t>
  </si>
  <si>
    <t>Other Local Receipts</t>
  </si>
  <si>
    <t>Foundation Fund (Excl URT)</t>
  </si>
  <si>
    <t>Student Growth Funding</t>
  </si>
  <si>
    <t>Declining Enroll Funding</t>
  </si>
  <si>
    <t>Isolated Funding</t>
  </si>
  <si>
    <t>Supp Millage Incentive Funds</t>
  </si>
  <si>
    <t>Tot Unrst Rev State &amp; Local Srcs</t>
  </si>
  <si>
    <t>Adult Education</t>
  </si>
  <si>
    <t>Professional Development</t>
  </si>
  <si>
    <t>Other Regular Education</t>
  </si>
  <si>
    <t>Gifted and Talented</t>
  </si>
  <si>
    <t>Alt Learn Environment (ALE)</t>
  </si>
  <si>
    <t>English Lang Learner (ELL)</t>
  </si>
  <si>
    <t>Nat Sch Lunch Act (NSLA)</t>
  </si>
  <si>
    <t>Other Special Education</t>
  </si>
  <si>
    <t>Workforce Education</t>
  </si>
  <si>
    <t>School Food Service</t>
  </si>
  <si>
    <t>Educational Services Coops</t>
  </si>
  <si>
    <t>Early Childhood Programs</t>
  </si>
  <si>
    <t>Magnet School Programs</t>
  </si>
  <si>
    <t>Other Non_Instruct Prog Aid</t>
  </si>
  <si>
    <t>Financing Sources</t>
  </si>
  <si>
    <t>Indirect Cost Reimbursement</t>
  </si>
  <si>
    <t>Gains &amp; Losses-Sale Fixed Assets</t>
  </si>
  <si>
    <t>Compensation-Loss of Fixed Assets</t>
  </si>
  <si>
    <t>Other</t>
  </si>
  <si>
    <t>Total Other Sources of Revenue</t>
  </si>
  <si>
    <t>Total Revenue All Sources</t>
  </si>
  <si>
    <t>Other Exp</t>
  </si>
  <si>
    <t>Facilities Acquisition &amp; Const</t>
  </si>
  <si>
    <t>Debt Service</t>
  </si>
  <si>
    <t>Oth Non-Programmed Costs</t>
  </si>
  <si>
    <t>Total Expenditures</t>
  </si>
  <si>
    <t>Less: Capital Expenditures</t>
  </si>
  <si>
    <t>Less: Debt Service</t>
  </si>
  <si>
    <t>Tot Current Expenditures</t>
  </si>
  <si>
    <t>SEARCY</t>
  </si>
  <si>
    <t>0520000</t>
  </si>
  <si>
    <t>Ozarks Unlimited Resource</t>
  </si>
  <si>
    <t>SALINE</t>
  </si>
  <si>
    <t>1020000</t>
  </si>
  <si>
    <t>Dawson</t>
  </si>
  <si>
    <t>YELL</t>
  </si>
  <si>
    <t>1520000</t>
  </si>
  <si>
    <t>Arch Ford</t>
  </si>
  <si>
    <t>LINCOLN</t>
  </si>
  <si>
    <t>2220000</t>
  </si>
  <si>
    <t>Southeast</t>
  </si>
  <si>
    <t>SEBASTIAN</t>
  </si>
  <si>
    <t>2420000</t>
  </si>
  <si>
    <t>Western Arkansas</t>
  </si>
  <si>
    <t>NEVADA</t>
  </si>
  <si>
    <t>2920000</t>
  </si>
  <si>
    <t>Southwest Arkansas</t>
  </si>
  <si>
    <t>STONE</t>
  </si>
  <si>
    <t>3320000</t>
  </si>
  <si>
    <t>Northcentral Arkansas</t>
  </si>
  <si>
    <t>JEFFERSON</t>
  </si>
  <si>
    <t>3520000</t>
  </si>
  <si>
    <t>Arkansas River</t>
  </si>
  <si>
    <t>SHARP</t>
  </si>
  <si>
    <t>3820000</t>
  </si>
  <si>
    <t>Northeast Arkansas</t>
  </si>
  <si>
    <t>UNION</t>
  </si>
  <si>
    <t>5220000</t>
  </si>
  <si>
    <t>South Central Arkansas</t>
  </si>
  <si>
    <t>ST FRANCIS</t>
  </si>
  <si>
    <t>5420000</t>
  </si>
  <si>
    <t>Great Rivers</t>
  </si>
  <si>
    <t>POINSETT</t>
  </si>
  <si>
    <t>5620000</t>
  </si>
  <si>
    <t>Crowley's Ridge</t>
  </si>
  <si>
    <t>SEVIER</t>
  </si>
  <si>
    <t>6720000</t>
  </si>
  <si>
    <t>DeQueen/Mena</t>
  </si>
  <si>
    <t>WASHINGTON</t>
  </si>
  <si>
    <t>7221000</t>
  </si>
  <si>
    <t>Northwest Arkansas</t>
  </si>
  <si>
    <t>WOODRUFF</t>
  </si>
  <si>
    <t>7320000</t>
  </si>
  <si>
    <t>Wilbur Mills</t>
  </si>
  <si>
    <t>Annual Statistical Report 2005-2006 - Budgeted for 2006-2007</t>
  </si>
  <si>
    <t>Education Services Cooperatives</t>
  </si>
  <si>
    <t>Coop LEA</t>
  </si>
  <si>
    <t>Coop Name</t>
  </si>
  <si>
    <t>Rev from Interm Sources</t>
  </si>
  <si>
    <t>Cons  Incentive/ Assistance</t>
  </si>
  <si>
    <t>Other Restricted State Funding</t>
  </si>
  <si>
    <t>Total Restricted Rev from State Srcs</t>
  </si>
  <si>
    <t>Total Restricted Rev from Fed Srcs</t>
  </si>
  <si>
    <t>Balances Consol/ Annexed Dist</t>
  </si>
  <si>
    <t>Regular Instruction</t>
  </si>
  <si>
    <t>Special Education</t>
  </si>
  <si>
    <t>Compensatory Education</t>
  </si>
  <si>
    <t>Total Instruction</t>
  </si>
  <si>
    <t>General Administration</t>
  </si>
  <si>
    <t>Central Services</t>
  </si>
  <si>
    <t>Maint/Oper of Plant Services</t>
  </si>
  <si>
    <t>Student Transportation</t>
  </si>
  <si>
    <t>Other Support Services</t>
  </si>
  <si>
    <t>Tot District Level Support</t>
  </si>
  <si>
    <t>Student Support Services</t>
  </si>
  <si>
    <t>Instructional Staff Supp Services</t>
  </si>
  <si>
    <t>School Administrative Services</t>
  </si>
  <si>
    <t>Tot School Level Supp Services</t>
  </si>
  <si>
    <t>Other Enterprise Operations</t>
  </si>
  <si>
    <t>Food Service Operations</t>
  </si>
  <si>
    <t>Community Operations</t>
  </si>
  <si>
    <t>Other Non-Instructional Services</t>
  </si>
  <si>
    <t>Total Non-Instructional Services</t>
  </si>
  <si>
    <t>Pmts to Other LEAs within State</t>
  </si>
  <si>
    <t>Pmts ot Other LEAs outside State</t>
  </si>
  <si>
    <t>Arkansas Department of Education</t>
  </si>
  <si>
    <t>Line</t>
  </si>
  <si>
    <t>Total-Cooperatives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</si>
</sst>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8"/>
      <name val="MS Sans Serif"/>
      <family val="0"/>
    </font>
    <font>
      <sz val="13.5"/>
      <name val="MS Sans Serif"/>
      <family val="0"/>
    </font>
    <font>
      <b/>
      <sz val="18"/>
      <name val="MS Sans Serif"/>
      <family val="2"/>
    </font>
    <font>
      <u val="single"/>
      <sz val="10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centerContinuous"/>
    </xf>
    <xf numFmtId="0" fontId="0" fillId="0" borderId="0" xfId="0" applyNumberFormat="1" applyAlignment="1" quotePrefix="1">
      <alignment horizontal="center"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center" wrapText="1"/>
    </xf>
    <xf numFmtId="3" fontId="0" fillId="0" borderId="0" xfId="0" applyNumberFormat="1" applyAlignment="1" quotePrefix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9" fillId="0" borderId="0" xfId="0" applyNumberFormat="1" applyFont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23"/>
  <sheetViews>
    <sheetView tabSelected="1" workbookViewId="0" topLeftCell="A1">
      <selection activeCell="C23" sqref="C23:CD23"/>
    </sheetView>
  </sheetViews>
  <sheetFormatPr defaultColWidth="9.140625" defaultRowHeight="12.75"/>
  <cols>
    <col min="1" max="1" width="14.421875" style="0" bestFit="1" customWidth="1"/>
    <col min="2" max="2" width="11.28125" style="0" bestFit="1" customWidth="1"/>
    <col min="3" max="3" width="24.7109375" style="0" bestFit="1" customWidth="1"/>
    <col min="4" max="8" width="0" style="0" hidden="1" customWidth="1"/>
    <col min="9" max="9" width="11.57421875" style="0" hidden="1" customWidth="1"/>
    <col min="10" max="12" width="0" style="0" hidden="1" customWidth="1"/>
    <col min="13" max="13" width="10.140625" style="0" hidden="1" customWidth="1"/>
    <col min="14" max="15" width="0" style="0" hidden="1" customWidth="1"/>
    <col min="16" max="16" width="10.421875" style="0" hidden="1" customWidth="1"/>
    <col min="17" max="17" width="9.140625" style="5" customWidth="1"/>
    <col min="18" max="18" width="12.00390625" style="5" customWidth="1"/>
    <col min="19" max="19" width="9.140625" style="5" customWidth="1"/>
    <col min="20" max="20" width="11.140625" style="5" customWidth="1"/>
    <col min="21" max="22" width="9.140625" style="5" customWidth="1"/>
    <col min="23" max="23" width="10.57421875" style="5" customWidth="1"/>
    <col min="24" max="25" width="9.140625" style="5" customWidth="1"/>
    <col min="26" max="26" width="11.28125" style="5" customWidth="1"/>
    <col min="27" max="27" width="11.57421875" style="5" customWidth="1"/>
    <col min="28" max="28" width="11.28125" style="5" customWidth="1"/>
    <col min="29" max="29" width="12.421875" style="5" customWidth="1"/>
    <col min="30" max="30" width="11.00390625" style="5" customWidth="1"/>
    <col min="31" max="31" width="9.140625" style="5" customWidth="1"/>
    <col min="32" max="32" width="12.28125" style="5" customWidth="1"/>
    <col min="33" max="34" width="9.140625" style="5" customWidth="1"/>
    <col min="35" max="35" width="10.8515625" style="5" customWidth="1"/>
    <col min="36" max="36" width="12.00390625" style="5" customWidth="1"/>
    <col min="37" max="37" width="9.140625" style="5" customWidth="1"/>
    <col min="38" max="38" width="11.7109375" style="5" customWidth="1"/>
    <col min="39" max="39" width="11.421875" style="5" customWidth="1"/>
    <col min="40" max="40" width="9.140625" style="5" customWidth="1"/>
    <col min="41" max="41" width="12.00390625" style="5" customWidth="1"/>
    <col min="42" max="42" width="11.421875" style="5" customWidth="1"/>
    <col min="43" max="43" width="12.140625" style="5" customWidth="1"/>
    <col min="44" max="45" width="9.140625" style="5" customWidth="1"/>
    <col min="46" max="46" width="15.140625" style="5" customWidth="1"/>
    <col min="47" max="47" width="12.140625" style="5" customWidth="1"/>
    <col min="48" max="48" width="13.28125" style="5" customWidth="1"/>
    <col min="49" max="49" width="9.140625" style="5" customWidth="1"/>
    <col min="50" max="50" width="10.140625" style="5" customWidth="1"/>
    <col min="51" max="51" width="11.57421875" style="5" customWidth="1"/>
    <col min="52" max="52" width="10.00390625" style="5" customWidth="1"/>
    <col min="53" max="53" width="11.28125" style="5" customWidth="1"/>
    <col min="54" max="54" width="11.00390625" style="5" customWidth="1"/>
    <col min="55" max="55" width="10.421875" style="5" customWidth="1"/>
    <col min="56" max="56" width="13.28125" style="5" customWidth="1"/>
    <col min="57" max="57" width="10.421875" style="5" customWidth="1"/>
    <col min="58" max="58" width="11.421875" style="5" customWidth="1"/>
    <col min="59" max="59" width="13.421875" style="5" customWidth="1"/>
    <col min="60" max="60" width="11.7109375" style="5" customWidth="1"/>
    <col min="61" max="61" width="10.8515625" style="5" customWidth="1"/>
    <col min="62" max="62" width="13.28125" style="5" customWidth="1"/>
    <col min="63" max="63" width="9.140625" style="5" customWidth="1"/>
    <col min="64" max="64" width="11.421875" style="5" customWidth="1"/>
    <col min="65" max="65" width="11.7109375" style="5" customWidth="1"/>
    <col min="66" max="66" width="11.421875" style="5" customWidth="1"/>
    <col min="67" max="67" width="12.8515625" style="5" customWidth="1"/>
    <col min="68" max="68" width="11.57421875" style="5" customWidth="1"/>
    <col min="69" max="69" width="10.28125" style="5" customWidth="1"/>
    <col min="70" max="70" width="11.421875" style="5" customWidth="1"/>
    <col min="71" max="71" width="12.421875" style="5" customWidth="1"/>
    <col min="72" max="72" width="10.8515625" style="5" customWidth="1"/>
    <col min="73" max="73" width="11.7109375" style="5" customWidth="1"/>
    <col min="74" max="74" width="12.28125" style="5" customWidth="1"/>
    <col min="75" max="75" width="9.140625" style="5" customWidth="1"/>
    <col min="76" max="76" width="11.00390625" style="5" customWidth="1"/>
    <col min="77" max="77" width="11.8515625" style="5" customWidth="1"/>
    <col min="78" max="78" width="12.140625" style="5" customWidth="1"/>
    <col min="79" max="80" width="12.421875" style="5" customWidth="1"/>
    <col min="81" max="81" width="9.140625" style="5" customWidth="1"/>
    <col min="82" max="82" width="12.8515625" style="5" customWidth="1"/>
  </cols>
  <sheetData>
    <row r="1" spans="1:22" ht="27" customHeight="1">
      <c r="A1" s="14" t="s">
        <v>127</v>
      </c>
      <c r="B1" s="14"/>
      <c r="C1" s="14"/>
      <c r="D1" s="14"/>
      <c r="E1" s="14"/>
      <c r="F1" s="14"/>
      <c r="G1" s="14"/>
      <c r="H1" s="14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27" customHeight="1">
      <c r="A2" s="11" t="s">
        <v>96</v>
      </c>
      <c r="B2" s="12"/>
      <c r="C2" s="12"/>
      <c r="D2" s="12"/>
      <c r="E2" s="12"/>
      <c r="F2" s="12"/>
      <c r="G2" s="12"/>
      <c r="H2" s="12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9.5">
      <c r="A3" s="15" t="s">
        <v>97</v>
      </c>
      <c r="B3" s="12"/>
      <c r="C3" s="12"/>
      <c r="D3" s="12"/>
      <c r="E3" s="12"/>
      <c r="F3" s="12"/>
      <c r="G3" s="12"/>
      <c r="H3" s="1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7" ht="19.5">
      <c r="A4" s="2"/>
      <c r="B4" s="2"/>
      <c r="C4" s="2"/>
      <c r="D4" s="2"/>
      <c r="E4" s="2"/>
      <c r="F4" s="2"/>
      <c r="G4" s="2"/>
    </row>
    <row r="5" spans="1:82" ht="19.5">
      <c r="A5" s="2"/>
      <c r="B5" s="2"/>
      <c r="C5" s="2"/>
      <c r="D5" s="9" t="s">
        <v>128</v>
      </c>
      <c r="E5" s="9" t="s">
        <v>128</v>
      </c>
      <c r="F5" s="9" t="s">
        <v>128</v>
      </c>
      <c r="G5" s="9" t="s">
        <v>128</v>
      </c>
      <c r="H5" s="9" t="s">
        <v>128</v>
      </c>
      <c r="I5" s="9" t="s">
        <v>128</v>
      </c>
      <c r="J5" s="9" t="s">
        <v>128</v>
      </c>
      <c r="K5" s="9" t="s">
        <v>128</v>
      </c>
      <c r="L5" s="9" t="s">
        <v>128</v>
      </c>
      <c r="M5" s="9" t="s">
        <v>128</v>
      </c>
      <c r="N5" s="9" t="s">
        <v>128</v>
      </c>
      <c r="O5" s="9" t="s">
        <v>128</v>
      </c>
      <c r="P5" s="9" t="s">
        <v>128</v>
      </c>
      <c r="Q5" s="9" t="s">
        <v>128</v>
      </c>
      <c r="R5" s="9" t="s">
        <v>128</v>
      </c>
      <c r="S5" s="9" t="s">
        <v>128</v>
      </c>
      <c r="T5" s="9" t="s">
        <v>128</v>
      </c>
      <c r="U5" s="9" t="s">
        <v>128</v>
      </c>
      <c r="V5" s="9" t="s">
        <v>128</v>
      </c>
      <c r="W5" s="9" t="s">
        <v>128</v>
      </c>
      <c r="X5" s="9" t="s">
        <v>128</v>
      </c>
      <c r="Y5" s="9" t="s">
        <v>128</v>
      </c>
      <c r="Z5" s="9" t="s">
        <v>128</v>
      </c>
      <c r="AA5" s="9" t="s">
        <v>128</v>
      </c>
      <c r="AB5" s="9" t="s">
        <v>128</v>
      </c>
      <c r="AC5" s="9" t="s">
        <v>128</v>
      </c>
      <c r="AD5" s="9" t="s">
        <v>128</v>
      </c>
      <c r="AE5" s="9" t="s">
        <v>128</v>
      </c>
      <c r="AF5" s="9" t="s">
        <v>128</v>
      </c>
      <c r="AG5" s="9" t="s">
        <v>128</v>
      </c>
      <c r="AH5" s="9" t="s">
        <v>128</v>
      </c>
      <c r="AI5" s="9" t="s">
        <v>128</v>
      </c>
      <c r="AJ5" s="9" t="s">
        <v>128</v>
      </c>
      <c r="AK5" s="9" t="s">
        <v>128</v>
      </c>
      <c r="AL5" s="9" t="s">
        <v>128</v>
      </c>
      <c r="AM5" s="9" t="s">
        <v>128</v>
      </c>
      <c r="AN5" s="9" t="s">
        <v>128</v>
      </c>
      <c r="AO5" s="9" t="s">
        <v>128</v>
      </c>
      <c r="AP5" s="9" t="s">
        <v>128</v>
      </c>
      <c r="AQ5" s="9" t="s">
        <v>128</v>
      </c>
      <c r="AR5" s="9" t="s">
        <v>128</v>
      </c>
      <c r="AS5" s="9" t="s">
        <v>128</v>
      </c>
      <c r="AT5" s="9" t="s">
        <v>128</v>
      </c>
      <c r="AU5" s="9" t="s">
        <v>128</v>
      </c>
      <c r="AV5" s="9" t="s">
        <v>128</v>
      </c>
      <c r="AW5" s="9" t="s">
        <v>128</v>
      </c>
      <c r="AX5" s="9" t="s">
        <v>128</v>
      </c>
      <c r="AY5" s="9" t="s">
        <v>128</v>
      </c>
      <c r="AZ5" s="9" t="s">
        <v>128</v>
      </c>
      <c r="BA5" s="9" t="s">
        <v>128</v>
      </c>
      <c r="BB5" s="9" t="s">
        <v>128</v>
      </c>
      <c r="BC5" s="9" t="s">
        <v>128</v>
      </c>
      <c r="BD5" s="9" t="s">
        <v>128</v>
      </c>
      <c r="BE5" s="9" t="s">
        <v>128</v>
      </c>
      <c r="BF5" s="9" t="s">
        <v>128</v>
      </c>
      <c r="BG5" s="9" t="s">
        <v>128</v>
      </c>
      <c r="BH5" s="9" t="s">
        <v>128</v>
      </c>
      <c r="BI5" s="9" t="s">
        <v>128</v>
      </c>
      <c r="BJ5" s="9" t="s">
        <v>128</v>
      </c>
      <c r="BK5" s="9" t="s">
        <v>128</v>
      </c>
      <c r="BL5" s="9" t="s">
        <v>128</v>
      </c>
      <c r="BM5" s="9" t="s">
        <v>128</v>
      </c>
      <c r="BN5" s="9" t="s">
        <v>128</v>
      </c>
      <c r="BO5" s="9" t="s">
        <v>128</v>
      </c>
      <c r="BP5" s="9" t="s">
        <v>128</v>
      </c>
      <c r="BQ5" s="9" t="s">
        <v>128</v>
      </c>
      <c r="BR5" s="9" t="s">
        <v>128</v>
      </c>
      <c r="BS5" s="9" t="s">
        <v>128</v>
      </c>
      <c r="BT5" s="9" t="s">
        <v>128</v>
      </c>
      <c r="BU5" s="9" t="s">
        <v>128</v>
      </c>
      <c r="BV5" s="9" t="s">
        <v>128</v>
      </c>
      <c r="BW5" s="9" t="s">
        <v>128</v>
      </c>
      <c r="BX5" s="9" t="s">
        <v>128</v>
      </c>
      <c r="BY5" s="9" t="s">
        <v>128</v>
      </c>
      <c r="BZ5" s="9" t="s">
        <v>128</v>
      </c>
      <c r="CA5" s="9" t="s">
        <v>128</v>
      </c>
      <c r="CB5" s="9" t="s">
        <v>128</v>
      </c>
      <c r="CC5" s="9" t="s">
        <v>128</v>
      </c>
      <c r="CD5" s="9" t="s">
        <v>128</v>
      </c>
    </row>
    <row r="6" spans="1:82" ht="19.5">
      <c r="A6" s="2"/>
      <c r="B6" s="2"/>
      <c r="C6" s="2"/>
      <c r="D6" s="9">
        <v>1</v>
      </c>
      <c r="E6" s="8">
        <f>+D6+1</f>
        <v>2</v>
      </c>
      <c r="F6" s="8">
        <f aca="true" t="shared" si="0" ref="F6:BQ6">+E6+1</f>
        <v>3</v>
      </c>
      <c r="G6" s="8">
        <f t="shared" si="0"/>
        <v>4</v>
      </c>
      <c r="H6" s="8">
        <f t="shared" si="0"/>
        <v>5</v>
      </c>
      <c r="I6" s="8">
        <f t="shared" si="0"/>
        <v>6</v>
      </c>
      <c r="J6" s="8">
        <f t="shared" si="0"/>
        <v>7</v>
      </c>
      <c r="K6" s="8">
        <f t="shared" si="0"/>
        <v>8</v>
      </c>
      <c r="L6" s="8">
        <f t="shared" si="0"/>
        <v>9</v>
      </c>
      <c r="M6" s="8">
        <f t="shared" si="0"/>
        <v>10</v>
      </c>
      <c r="N6" s="8">
        <f t="shared" si="0"/>
        <v>11</v>
      </c>
      <c r="O6" s="8">
        <f t="shared" si="0"/>
        <v>12</v>
      </c>
      <c r="P6" s="8">
        <f t="shared" si="0"/>
        <v>13</v>
      </c>
      <c r="Q6" s="8">
        <f t="shared" si="0"/>
        <v>14</v>
      </c>
      <c r="R6" s="8">
        <f t="shared" si="0"/>
        <v>15</v>
      </c>
      <c r="S6" s="8">
        <f t="shared" si="0"/>
        <v>16</v>
      </c>
      <c r="T6" s="8">
        <f t="shared" si="0"/>
        <v>17</v>
      </c>
      <c r="U6" s="8">
        <f t="shared" si="0"/>
        <v>18</v>
      </c>
      <c r="V6" s="8">
        <f t="shared" si="0"/>
        <v>19</v>
      </c>
      <c r="W6" s="8">
        <f t="shared" si="0"/>
        <v>20</v>
      </c>
      <c r="X6" s="8">
        <f t="shared" si="0"/>
        <v>21</v>
      </c>
      <c r="Y6" s="8">
        <f t="shared" si="0"/>
        <v>22</v>
      </c>
      <c r="Z6" s="8">
        <f t="shared" si="0"/>
        <v>23</v>
      </c>
      <c r="AA6" s="8">
        <f t="shared" si="0"/>
        <v>24</v>
      </c>
      <c r="AB6" s="8">
        <f t="shared" si="0"/>
        <v>25</v>
      </c>
      <c r="AC6" s="8">
        <f t="shared" si="0"/>
        <v>26</v>
      </c>
      <c r="AD6" s="8">
        <f t="shared" si="0"/>
        <v>27</v>
      </c>
      <c r="AE6" s="8">
        <f t="shared" si="0"/>
        <v>28</v>
      </c>
      <c r="AF6" s="8">
        <f t="shared" si="0"/>
        <v>29</v>
      </c>
      <c r="AG6" s="8">
        <f t="shared" si="0"/>
        <v>30</v>
      </c>
      <c r="AH6" s="8">
        <f t="shared" si="0"/>
        <v>31</v>
      </c>
      <c r="AI6" s="8">
        <f t="shared" si="0"/>
        <v>32</v>
      </c>
      <c r="AJ6" s="8">
        <f t="shared" si="0"/>
        <v>33</v>
      </c>
      <c r="AK6" s="8">
        <f t="shared" si="0"/>
        <v>34</v>
      </c>
      <c r="AL6" s="8">
        <f t="shared" si="0"/>
        <v>35</v>
      </c>
      <c r="AM6" s="8">
        <f t="shared" si="0"/>
        <v>36</v>
      </c>
      <c r="AN6" s="8">
        <f t="shared" si="0"/>
        <v>37</v>
      </c>
      <c r="AO6" s="8">
        <f t="shared" si="0"/>
        <v>38</v>
      </c>
      <c r="AP6" s="8">
        <f t="shared" si="0"/>
        <v>39</v>
      </c>
      <c r="AQ6" s="8">
        <f t="shared" si="0"/>
        <v>40</v>
      </c>
      <c r="AR6" s="8">
        <f t="shared" si="0"/>
        <v>41</v>
      </c>
      <c r="AS6" s="8">
        <f t="shared" si="0"/>
        <v>42</v>
      </c>
      <c r="AT6" s="8">
        <f t="shared" si="0"/>
        <v>43</v>
      </c>
      <c r="AU6" s="8">
        <f t="shared" si="0"/>
        <v>44</v>
      </c>
      <c r="AV6" s="8">
        <f t="shared" si="0"/>
        <v>45</v>
      </c>
      <c r="AW6" s="8">
        <f t="shared" si="0"/>
        <v>46</v>
      </c>
      <c r="AX6" s="8">
        <f t="shared" si="0"/>
        <v>47</v>
      </c>
      <c r="AY6" s="8">
        <f t="shared" si="0"/>
        <v>48</v>
      </c>
      <c r="AZ6" s="8">
        <f t="shared" si="0"/>
        <v>49</v>
      </c>
      <c r="BA6" s="8">
        <f t="shared" si="0"/>
        <v>50</v>
      </c>
      <c r="BB6" s="8">
        <f t="shared" si="0"/>
        <v>51</v>
      </c>
      <c r="BC6" s="8">
        <f t="shared" si="0"/>
        <v>52</v>
      </c>
      <c r="BD6" s="8">
        <f t="shared" si="0"/>
        <v>53</v>
      </c>
      <c r="BE6" s="8">
        <f t="shared" si="0"/>
        <v>54</v>
      </c>
      <c r="BF6" s="8">
        <f t="shared" si="0"/>
        <v>55</v>
      </c>
      <c r="BG6" s="8">
        <f t="shared" si="0"/>
        <v>56</v>
      </c>
      <c r="BH6" s="8">
        <f t="shared" si="0"/>
        <v>57</v>
      </c>
      <c r="BI6" s="8">
        <f t="shared" si="0"/>
        <v>58</v>
      </c>
      <c r="BJ6" s="8">
        <f t="shared" si="0"/>
        <v>59</v>
      </c>
      <c r="BK6" s="8">
        <f t="shared" si="0"/>
        <v>60</v>
      </c>
      <c r="BL6" s="8">
        <f t="shared" si="0"/>
        <v>61</v>
      </c>
      <c r="BM6" s="8">
        <f t="shared" si="0"/>
        <v>62</v>
      </c>
      <c r="BN6" s="8">
        <f t="shared" si="0"/>
        <v>63</v>
      </c>
      <c r="BO6" s="8">
        <f t="shared" si="0"/>
        <v>64</v>
      </c>
      <c r="BP6" s="8">
        <f t="shared" si="0"/>
        <v>65</v>
      </c>
      <c r="BQ6" s="8">
        <f t="shared" si="0"/>
        <v>66</v>
      </c>
      <c r="BR6" s="8">
        <f aca="true" t="shared" si="1" ref="BR6:CD6">+BQ6+1</f>
        <v>67</v>
      </c>
      <c r="BS6" s="8">
        <f t="shared" si="1"/>
        <v>68</v>
      </c>
      <c r="BT6" s="8">
        <f t="shared" si="1"/>
        <v>69</v>
      </c>
      <c r="BU6" s="8">
        <f t="shared" si="1"/>
        <v>70</v>
      </c>
      <c r="BV6" s="8">
        <f t="shared" si="1"/>
        <v>71</v>
      </c>
      <c r="BW6" s="8">
        <f t="shared" si="1"/>
        <v>72</v>
      </c>
      <c r="BX6" s="8">
        <f t="shared" si="1"/>
        <v>73</v>
      </c>
      <c r="BY6" s="8">
        <f t="shared" si="1"/>
        <v>74</v>
      </c>
      <c r="BZ6" s="8">
        <f t="shared" si="1"/>
        <v>75</v>
      </c>
      <c r="CA6" s="8">
        <f t="shared" si="1"/>
        <v>76</v>
      </c>
      <c r="CB6" s="8">
        <f t="shared" si="1"/>
        <v>77</v>
      </c>
      <c r="CC6" s="8">
        <f t="shared" si="1"/>
        <v>78</v>
      </c>
      <c r="CD6" s="8">
        <f t="shared" si="1"/>
        <v>79</v>
      </c>
    </row>
    <row r="7" spans="1:95" s="4" customFormat="1" ht="53.25" customHeight="1">
      <c r="A7" s="3" t="s">
        <v>0</v>
      </c>
      <c r="B7" s="3" t="s">
        <v>98</v>
      </c>
      <c r="C7" s="3" t="s">
        <v>99</v>
      </c>
      <c r="D7" s="3" t="s">
        <v>1</v>
      </c>
      <c r="E7" s="3" t="s">
        <v>2</v>
      </c>
      <c r="F7" s="3" t="s">
        <v>3</v>
      </c>
      <c r="G7" s="3" t="s">
        <v>4</v>
      </c>
      <c r="H7" s="3" t="s">
        <v>5</v>
      </c>
      <c r="I7" s="3" t="s">
        <v>6</v>
      </c>
      <c r="J7" s="3" t="s">
        <v>7</v>
      </c>
      <c r="K7" s="3" t="s">
        <v>8</v>
      </c>
      <c r="L7" s="3" t="s">
        <v>9</v>
      </c>
      <c r="M7" s="3" t="s">
        <v>10</v>
      </c>
      <c r="N7" s="3" t="s">
        <v>11</v>
      </c>
      <c r="O7" s="3" t="s">
        <v>12</v>
      </c>
      <c r="P7" s="3" t="s">
        <v>13</v>
      </c>
      <c r="Q7" s="6" t="s">
        <v>14</v>
      </c>
      <c r="R7" s="6" t="s">
        <v>15</v>
      </c>
      <c r="S7" s="6" t="s">
        <v>100</v>
      </c>
      <c r="T7" s="6" t="s">
        <v>16</v>
      </c>
      <c r="U7" s="6" t="s">
        <v>17</v>
      </c>
      <c r="V7" s="6" t="s">
        <v>18</v>
      </c>
      <c r="W7" s="6" t="s">
        <v>101</v>
      </c>
      <c r="X7" s="6" t="s">
        <v>19</v>
      </c>
      <c r="Y7" s="6" t="s">
        <v>20</v>
      </c>
      <c r="Z7" s="6" t="s">
        <v>102</v>
      </c>
      <c r="AA7" s="6" t="s">
        <v>21</v>
      </c>
      <c r="AB7" s="6" t="s">
        <v>22</v>
      </c>
      <c r="AC7" s="6" t="s">
        <v>23</v>
      </c>
      <c r="AD7" s="6" t="s">
        <v>24</v>
      </c>
      <c r="AE7" s="6" t="s">
        <v>25</v>
      </c>
      <c r="AF7" s="6" t="s">
        <v>26</v>
      </c>
      <c r="AG7" s="6" t="s">
        <v>27</v>
      </c>
      <c r="AH7" s="6" t="s">
        <v>28</v>
      </c>
      <c r="AI7" s="6" t="s">
        <v>29</v>
      </c>
      <c r="AJ7" s="6" t="s">
        <v>30</v>
      </c>
      <c r="AK7" s="6" t="s">
        <v>31</v>
      </c>
      <c r="AL7" s="6" t="s">
        <v>32</v>
      </c>
      <c r="AM7" s="6" t="s">
        <v>33</v>
      </c>
      <c r="AN7" s="6" t="s">
        <v>34</v>
      </c>
      <c r="AO7" s="6" t="s">
        <v>35</v>
      </c>
      <c r="AP7" s="6" t="s">
        <v>103</v>
      </c>
      <c r="AQ7" s="6" t="s">
        <v>104</v>
      </c>
      <c r="AR7" s="6" t="s">
        <v>36</v>
      </c>
      <c r="AS7" s="6" t="s">
        <v>105</v>
      </c>
      <c r="AT7" s="6" t="s">
        <v>37</v>
      </c>
      <c r="AU7" s="6" t="s">
        <v>38</v>
      </c>
      <c r="AV7" s="6" t="s">
        <v>39</v>
      </c>
      <c r="AW7" s="6" t="s">
        <v>40</v>
      </c>
      <c r="AX7" s="6" t="s">
        <v>41</v>
      </c>
      <c r="AY7" s="6" t="s">
        <v>42</v>
      </c>
      <c r="AZ7" s="6" t="s">
        <v>106</v>
      </c>
      <c r="BA7" s="6" t="s">
        <v>107</v>
      </c>
      <c r="BB7" s="6" t="s">
        <v>30</v>
      </c>
      <c r="BC7" s="6" t="s">
        <v>22</v>
      </c>
      <c r="BD7" s="6" t="s">
        <v>108</v>
      </c>
      <c r="BE7" s="6" t="s">
        <v>43</v>
      </c>
      <c r="BF7" s="6" t="s">
        <v>109</v>
      </c>
      <c r="BG7" s="6" t="s">
        <v>110</v>
      </c>
      <c r="BH7" s="6" t="s">
        <v>111</v>
      </c>
      <c r="BI7" s="6" t="s">
        <v>112</v>
      </c>
      <c r="BJ7" s="6" t="s">
        <v>113</v>
      </c>
      <c r="BK7" s="6" t="s">
        <v>114</v>
      </c>
      <c r="BL7" s="6" t="s">
        <v>115</v>
      </c>
      <c r="BM7" s="6" t="s">
        <v>116</v>
      </c>
      <c r="BN7" s="6" t="s">
        <v>117</v>
      </c>
      <c r="BO7" s="6" t="s">
        <v>118</v>
      </c>
      <c r="BP7" s="6" t="s">
        <v>119</v>
      </c>
      <c r="BQ7" s="6" t="s">
        <v>121</v>
      </c>
      <c r="BR7" s="6" t="s">
        <v>120</v>
      </c>
      <c r="BS7" s="6" t="s">
        <v>122</v>
      </c>
      <c r="BT7" s="6" t="s">
        <v>123</v>
      </c>
      <c r="BU7" s="6" t="s">
        <v>124</v>
      </c>
      <c r="BV7" s="6" t="s">
        <v>44</v>
      </c>
      <c r="BW7" s="6" t="s">
        <v>45</v>
      </c>
      <c r="BX7" s="6" t="s">
        <v>125</v>
      </c>
      <c r="BY7" s="6" t="s">
        <v>126</v>
      </c>
      <c r="BZ7" s="6" t="s">
        <v>46</v>
      </c>
      <c r="CA7" s="6" t="s">
        <v>47</v>
      </c>
      <c r="CB7" s="6" t="s">
        <v>48</v>
      </c>
      <c r="CC7" s="6" t="s">
        <v>49</v>
      </c>
      <c r="CD7" s="6" t="s">
        <v>50</v>
      </c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</row>
    <row r="8" spans="1:82" ht="12.75">
      <c r="A8" s="1" t="s">
        <v>51</v>
      </c>
      <c r="B8" s="1" t="s">
        <v>52</v>
      </c>
      <c r="C8" s="1" t="s">
        <v>53</v>
      </c>
      <c r="Q8" s="7">
        <v>0</v>
      </c>
      <c r="R8" s="7">
        <v>1315556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1315556</v>
      </c>
      <c r="AB8" s="7">
        <v>0</v>
      </c>
      <c r="AC8" s="7">
        <v>0</v>
      </c>
      <c r="AD8" s="7">
        <v>52000</v>
      </c>
      <c r="AE8" s="7">
        <v>32000</v>
      </c>
      <c r="AF8" s="7">
        <v>0</v>
      </c>
      <c r="AG8" s="7">
        <v>0</v>
      </c>
      <c r="AH8" s="7">
        <v>0</v>
      </c>
      <c r="AI8" s="7">
        <v>446345</v>
      </c>
      <c r="AJ8" s="7">
        <v>50000</v>
      </c>
      <c r="AK8" s="7">
        <v>0</v>
      </c>
      <c r="AL8" s="7">
        <v>478618</v>
      </c>
      <c r="AM8" s="7">
        <v>1780010</v>
      </c>
      <c r="AN8" s="7">
        <v>0</v>
      </c>
      <c r="AO8" s="7">
        <v>76209</v>
      </c>
      <c r="AP8" s="7">
        <v>2915182</v>
      </c>
      <c r="AQ8" s="7">
        <v>773253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5003991</v>
      </c>
      <c r="AZ8" s="7">
        <v>1111784</v>
      </c>
      <c r="BA8" s="7">
        <v>801882</v>
      </c>
      <c r="BB8" s="7">
        <v>81098</v>
      </c>
      <c r="BC8" s="7">
        <v>0</v>
      </c>
      <c r="BD8" s="7">
        <v>358110</v>
      </c>
      <c r="BE8" s="7">
        <v>119104</v>
      </c>
      <c r="BF8" s="7">
        <v>2471978</v>
      </c>
      <c r="BG8" s="7">
        <v>144332</v>
      </c>
      <c r="BH8" s="7">
        <v>116703</v>
      </c>
      <c r="BI8" s="7">
        <v>183983</v>
      </c>
      <c r="BJ8" s="7">
        <v>0</v>
      </c>
      <c r="BK8" s="7">
        <v>0</v>
      </c>
      <c r="BL8" s="7">
        <v>445017</v>
      </c>
      <c r="BM8" s="7">
        <v>582020</v>
      </c>
      <c r="BN8" s="7">
        <v>1545428</v>
      </c>
      <c r="BO8" s="7">
        <v>0</v>
      </c>
      <c r="BP8" s="7">
        <v>2127447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7">
        <v>0</v>
      </c>
      <c r="BX8" s="7">
        <v>70000</v>
      </c>
      <c r="BY8" s="7">
        <v>0</v>
      </c>
      <c r="BZ8" s="7">
        <v>0</v>
      </c>
      <c r="CA8" s="7">
        <v>5114442</v>
      </c>
      <c r="CB8" s="7">
        <v>166629</v>
      </c>
      <c r="CC8" s="7">
        <v>0</v>
      </c>
      <c r="CD8" s="7">
        <f>+CA8-CB8-CC8</f>
        <v>4947813</v>
      </c>
    </row>
    <row r="9" spans="1:82" ht="12.75">
      <c r="A9" s="1" t="s">
        <v>54</v>
      </c>
      <c r="B9" s="1" t="s">
        <v>55</v>
      </c>
      <c r="C9" s="1" t="s">
        <v>56</v>
      </c>
      <c r="Q9" s="7">
        <v>0</v>
      </c>
      <c r="R9" s="7">
        <v>432000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7200</v>
      </c>
      <c r="AA9" s="7">
        <v>439200</v>
      </c>
      <c r="AB9" s="7">
        <v>0</v>
      </c>
      <c r="AC9" s="7">
        <v>0</v>
      </c>
      <c r="AD9" s="7">
        <v>2144000</v>
      </c>
      <c r="AE9" s="7">
        <v>30000</v>
      </c>
      <c r="AF9" s="7">
        <v>0</v>
      </c>
      <c r="AG9" s="7">
        <v>0</v>
      </c>
      <c r="AH9" s="7">
        <v>0</v>
      </c>
      <c r="AI9" s="7">
        <v>711893</v>
      </c>
      <c r="AJ9" s="7">
        <v>50000</v>
      </c>
      <c r="AK9" s="7">
        <v>0</v>
      </c>
      <c r="AL9" s="7">
        <v>478618</v>
      </c>
      <c r="AM9" s="7">
        <v>443096</v>
      </c>
      <c r="AN9" s="7">
        <v>0</v>
      </c>
      <c r="AO9" s="7">
        <v>151060</v>
      </c>
      <c r="AP9" s="7">
        <v>4008667</v>
      </c>
      <c r="AQ9" s="7">
        <v>2595081</v>
      </c>
      <c r="AR9" s="7">
        <v>0</v>
      </c>
      <c r="AS9" s="7">
        <v>0</v>
      </c>
      <c r="AT9" s="7">
        <v>300000</v>
      </c>
      <c r="AU9" s="7">
        <v>0</v>
      </c>
      <c r="AV9" s="7">
        <v>0</v>
      </c>
      <c r="AW9" s="7">
        <v>0</v>
      </c>
      <c r="AX9" s="7">
        <v>300000</v>
      </c>
      <c r="AY9" s="7">
        <v>7342948</v>
      </c>
      <c r="AZ9" s="7">
        <v>0</v>
      </c>
      <c r="BA9" s="7">
        <v>494128</v>
      </c>
      <c r="BB9" s="7">
        <v>0</v>
      </c>
      <c r="BC9" s="7">
        <v>0</v>
      </c>
      <c r="BD9" s="7">
        <v>20618</v>
      </c>
      <c r="BE9" s="7">
        <v>0</v>
      </c>
      <c r="BF9" s="7">
        <v>514746</v>
      </c>
      <c r="BG9" s="7">
        <v>405232</v>
      </c>
      <c r="BH9" s="7">
        <v>146455</v>
      </c>
      <c r="BI9" s="7">
        <v>75486</v>
      </c>
      <c r="BJ9" s="7">
        <v>0</v>
      </c>
      <c r="BK9" s="7">
        <v>473867</v>
      </c>
      <c r="BL9" s="7">
        <v>1101040</v>
      </c>
      <c r="BM9" s="7">
        <v>776171</v>
      </c>
      <c r="BN9" s="7">
        <v>5879223</v>
      </c>
      <c r="BO9" s="7">
        <v>0</v>
      </c>
      <c r="BP9" s="7">
        <v>6655394</v>
      </c>
      <c r="BQ9" s="7">
        <v>0</v>
      </c>
      <c r="BR9" s="7">
        <v>0</v>
      </c>
      <c r="BS9" s="7">
        <v>0</v>
      </c>
      <c r="BT9" s="7">
        <v>0</v>
      </c>
      <c r="BU9" s="7">
        <v>0</v>
      </c>
      <c r="BV9" s="7">
        <v>0</v>
      </c>
      <c r="BW9" s="7">
        <v>71159</v>
      </c>
      <c r="BX9" s="7">
        <v>0</v>
      </c>
      <c r="BY9" s="7">
        <v>0</v>
      </c>
      <c r="BZ9" s="7">
        <v>0</v>
      </c>
      <c r="CA9" s="7">
        <v>8342339</v>
      </c>
      <c r="CB9" s="7">
        <v>278064</v>
      </c>
      <c r="CC9" s="7">
        <v>71159</v>
      </c>
      <c r="CD9" s="7">
        <f aca="true" t="shared" si="2" ref="CD9:CD22">+CA9-CB9-CC9</f>
        <v>7993116</v>
      </c>
    </row>
    <row r="10" spans="1:82" ht="12.75">
      <c r="A10" s="1" t="s">
        <v>57</v>
      </c>
      <c r="B10" s="1" t="s">
        <v>58</v>
      </c>
      <c r="C10" s="1" t="s">
        <v>59</v>
      </c>
      <c r="Q10" s="7">
        <v>0</v>
      </c>
      <c r="R10" s="7">
        <v>5468360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5468360</v>
      </c>
      <c r="AB10" s="7">
        <v>0</v>
      </c>
      <c r="AC10" s="7">
        <v>0</v>
      </c>
      <c r="AD10" s="7">
        <v>631949</v>
      </c>
      <c r="AE10" s="7">
        <v>45000</v>
      </c>
      <c r="AF10" s="7">
        <v>0</v>
      </c>
      <c r="AG10" s="7">
        <v>0</v>
      </c>
      <c r="AH10" s="7">
        <v>0</v>
      </c>
      <c r="AI10" s="7">
        <v>1143320</v>
      </c>
      <c r="AJ10" s="7">
        <v>50000</v>
      </c>
      <c r="AK10" s="7">
        <v>0</v>
      </c>
      <c r="AL10" s="7">
        <v>588618</v>
      </c>
      <c r="AM10" s="7">
        <v>472250</v>
      </c>
      <c r="AN10" s="7">
        <v>0</v>
      </c>
      <c r="AO10" s="7">
        <v>256000</v>
      </c>
      <c r="AP10" s="7">
        <v>3187137</v>
      </c>
      <c r="AQ10" s="7">
        <v>1320470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9975967</v>
      </c>
      <c r="AZ10" s="7">
        <v>86000</v>
      </c>
      <c r="BA10" s="7">
        <v>854138</v>
      </c>
      <c r="BB10" s="7">
        <v>0</v>
      </c>
      <c r="BC10" s="7">
        <v>0</v>
      </c>
      <c r="BD10" s="7">
        <v>0</v>
      </c>
      <c r="BE10" s="7">
        <v>983141</v>
      </c>
      <c r="BF10" s="7">
        <v>1923279</v>
      </c>
      <c r="BG10" s="7">
        <v>291260</v>
      </c>
      <c r="BH10" s="7">
        <v>563318</v>
      </c>
      <c r="BI10" s="7">
        <v>148890</v>
      </c>
      <c r="BJ10" s="7">
        <v>10000</v>
      </c>
      <c r="BK10" s="7">
        <v>0</v>
      </c>
      <c r="BL10" s="7">
        <v>1013468</v>
      </c>
      <c r="BM10" s="7">
        <v>1456312</v>
      </c>
      <c r="BN10" s="7">
        <v>4013948</v>
      </c>
      <c r="BO10" s="7">
        <v>0</v>
      </c>
      <c r="BP10" s="7">
        <v>5470259</v>
      </c>
      <c r="BQ10" s="7">
        <v>0</v>
      </c>
      <c r="BR10" s="7">
        <v>0</v>
      </c>
      <c r="BS10" s="7">
        <v>0</v>
      </c>
      <c r="BT10" s="7">
        <v>1620000</v>
      </c>
      <c r="BU10" s="7">
        <v>1620000</v>
      </c>
      <c r="BV10" s="7">
        <v>0</v>
      </c>
      <c r="BW10" s="7">
        <v>18600</v>
      </c>
      <c r="BX10" s="7">
        <v>0</v>
      </c>
      <c r="BY10" s="7">
        <v>0</v>
      </c>
      <c r="BZ10" s="7">
        <v>0</v>
      </c>
      <c r="CA10" s="7">
        <v>10045607</v>
      </c>
      <c r="CB10" s="7">
        <v>124240</v>
      </c>
      <c r="CC10" s="7">
        <v>18600</v>
      </c>
      <c r="CD10" s="7">
        <f t="shared" si="2"/>
        <v>9902767</v>
      </c>
    </row>
    <row r="11" spans="1:82" ht="12.75">
      <c r="A11" s="1" t="s">
        <v>60</v>
      </c>
      <c r="B11" s="1" t="s">
        <v>61</v>
      </c>
      <c r="C11" s="1" t="s">
        <v>62</v>
      </c>
      <c r="Q11" s="7">
        <v>0</v>
      </c>
      <c r="R11" s="7">
        <v>2767395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7200</v>
      </c>
      <c r="AA11" s="7">
        <v>2774595</v>
      </c>
      <c r="AB11" s="7">
        <v>317731</v>
      </c>
      <c r="AC11" s="7">
        <v>0</v>
      </c>
      <c r="AD11" s="7">
        <v>0</v>
      </c>
      <c r="AE11" s="7">
        <v>40000</v>
      </c>
      <c r="AF11" s="7">
        <v>0</v>
      </c>
      <c r="AG11" s="7">
        <v>0</v>
      </c>
      <c r="AH11" s="7">
        <v>0</v>
      </c>
      <c r="AI11" s="7">
        <v>852287</v>
      </c>
      <c r="AJ11" s="7">
        <v>50000</v>
      </c>
      <c r="AK11" s="7">
        <v>0</v>
      </c>
      <c r="AL11" s="7">
        <v>541118</v>
      </c>
      <c r="AM11" s="7">
        <v>987674</v>
      </c>
      <c r="AN11" s="7">
        <v>0</v>
      </c>
      <c r="AO11" s="7">
        <v>107370</v>
      </c>
      <c r="AP11" s="7">
        <v>2896179</v>
      </c>
      <c r="AQ11" s="7">
        <v>4110738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9781512</v>
      </c>
      <c r="AZ11" s="7">
        <v>56374</v>
      </c>
      <c r="BA11" s="7">
        <v>1467033</v>
      </c>
      <c r="BB11" s="7">
        <v>446152</v>
      </c>
      <c r="BC11" s="7">
        <v>549168</v>
      </c>
      <c r="BD11" s="7">
        <v>1257337</v>
      </c>
      <c r="BE11" s="7">
        <v>1105486</v>
      </c>
      <c r="BF11" s="7">
        <v>4881550</v>
      </c>
      <c r="BG11" s="7">
        <v>327257</v>
      </c>
      <c r="BH11" s="7">
        <v>438934</v>
      </c>
      <c r="BI11" s="7">
        <v>221543</v>
      </c>
      <c r="BJ11" s="7">
        <v>5610</v>
      </c>
      <c r="BK11" s="7">
        <v>500</v>
      </c>
      <c r="BL11" s="7">
        <v>993845</v>
      </c>
      <c r="BM11" s="7">
        <v>1006457</v>
      </c>
      <c r="BN11" s="7">
        <v>3036706</v>
      </c>
      <c r="BO11" s="7">
        <v>0</v>
      </c>
      <c r="BP11" s="7">
        <v>4043163</v>
      </c>
      <c r="BQ11" s="7">
        <v>0</v>
      </c>
      <c r="BR11" s="7">
        <v>0</v>
      </c>
      <c r="BS11" s="7">
        <v>536846</v>
      </c>
      <c r="BT11" s="7">
        <v>7261</v>
      </c>
      <c r="BU11" s="7">
        <v>544107</v>
      </c>
      <c r="BV11" s="7">
        <v>0</v>
      </c>
      <c r="BW11" s="7">
        <v>92996</v>
      </c>
      <c r="BX11" s="7">
        <v>0</v>
      </c>
      <c r="BY11" s="7">
        <v>0</v>
      </c>
      <c r="BZ11" s="7">
        <v>0</v>
      </c>
      <c r="CA11" s="7">
        <v>10555662</v>
      </c>
      <c r="CB11" s="7">
        <v>505442</v>
      </c>
      <c r="CC11" s="7">
        <v>92996</v>
      </c>
      <c r="CD11" s="7">
        <f t="shared" si="2"/>
        <v>9957224</v>
      </c>
    </row>
    <row r="12" spans="1:82" ht="12.75">
      <c r="A12" s="1" t="s">
        <v>63</v>
      </c>
      <c r="B12" s="1" t="s">
        <v>64</v>
      </c>
      <c r="C12" s="1" t="s">
        <v>65</v>
      </c>
      <c r="Q12" s="7">
        <v>0</v>
      </c>
      <c r="R12" s="7">
        <v>742758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3600</v>
      </c>
      <c r="AA12" s="7">
        <v>746358</v>
      </c>
      <c r="AB12" s="7">
        <v>0</v>
      </c>
      <c r="AC12" s="7">
        <v>0</v>
      </c>
      <c r="AD12" s="7">
        <v>43291</v>
      </c>
      <c r="AE12" s="7">
        <v>40000</v>
      </c>
      <c r="AF12" s="7">
        <v>0</v>
      </c>
      <c r="AG12" s="7">
        <v>0</v>
      </c>
      <c r="AH12" s="7">
        <v>0</v>
      </c>
      <c r="AI12" s="7">
        <v>428688</v>
      </c>
      <c r="AJ12" s="7">
        <v>50000</v>
      </c>
      <c r="AK12" s="7">
        <v>0</v>
      </c>
      <c r="AL12" s="7">
        <v>478618</v>
      </c>
      <c r="AM12" s="7">
        <v>283396</v>
      </c>
      <c r="AN12" s="7">
        <v>0</v>
      </c>
      <c r="AO12" s="7">
        <v>111144</v>
      </c>
      <c r="AP12" s="7">
        <v>1435137</v>
      </c>
      <c r="AQ12" s="7">
        <v>3420529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5602024</v>
      </c>
      <c r="AZ12" s="7">
        <v>0</v>
      </c>
      <c r="BA12" s="7">
        <v>722521</v>
      </c>
      <c r="BB12" s="7">
        <v>14456</v>
      </c>
      <c r="BC12" s="7">
        <v>0</v>
      </c>
      <c r="BD12" s="7">
        <v>64149</v>
      </c>
      <c r="BE12" s="7">
        <v>0</v>
      </c>
      <c r="BF12" s="7">
        <v>801126</v>
      </c>
      <c r="BG12" s="7">
        <v>246781</v>
      </c>
      <c r="BH12" s="7">
        <v>218188</v>
      </c>
      <c r="BI12" s="7">
        <v>57732</v>
      </c>
      <c r="BJ12" s="7">
        <v>8000</v>
      </c>
      <c r="BK12" s="7">
        <v>178500</v>
      </c>
      <c r="BL12" s="7">
        <v>709201</v>
      </c>
      <c r="BM12" s="7">
        <v>1569436</v>
      </c>
      <c r="BN12" s="7">
        <v>2425963</v>
      </c>
      <c r="BO12" s="7">
        <v>0</v>
      </c>
      <c r="BP12" s="7">
        <v>3995398</v>
      </c>
      <c r="BQ12" s="7">
        <v>0</v>
      </c>
      <c r="BR12" s="7">
        <v>0</v>
      </c>
      <c r="BS12" s="7">
        <v>0</v>
      </c>
      <c r="BT12" s="7">
        <v>0</v>
      </c>
      <c r="BU12" s="7">
        <v>0</v>
      </c>
      <c r="BV12" s="7">
        <v>205472</v>
      </c>
      <c r="BW12" s="7">
        <v>19200</v>
      </c>
      <c r="BX12" s="7">
        <v>804256</v>
      </c>
      <c r="BY12" s="7">
        <v>0</v>
      </c>
      <c r="BZ12" s="7">
        <v>0</v>
      </c>
      <c r="CA12" s="7">
        <v>6534654</v>
      </c>
      <c r="CB12" s="7">
        <v>349872</v>
      </c>
      <c r="CC12" s="7">
        <v>19200</v>
      </c>
      <c r="CD12" s="7">
        <f t="shared" si="2"/>
        <v>6165582</v>
      </c>
    </row>
    <row r="13" spans="1:82" ht="12.75">
      <c r="A13" s="1" t="s">
        <v>66</v>
      </c>
      <c r="B13" s="1" t="s">
        <v>67</v>
      </c>
      <c r="C13" s="1" t="s">
        <v>68</v>
      </c>
      <c r="Q13" s="7">
        <v>0</v>
      </c>
      <c r="R13" s="7">
        <v>327166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327166</v>
      </c>
      <c r="AB13" s="7">
        <v>0</v>
      </c>
      <c r="AC13" s="7">
        <v>0</v>
      </c>
      <c r="AD13" s="7">
        <v>62100</v>
      </c>
      <c r="AE13" s="7">
        <v>40000</v>
      </c>
      <c r="AF13" s="7">
        <v>0</v>
      </c>
      <c r="AG13" s="7">
        <v>0</v>
      </c>
      <c r="AH13" s="7">
        <v>0</v>
      </c>
      <c r="AI13" s="7">
        <v>504084</v>
      </c>
      <c r="AJ13" s="7">
        <v>50000</v>
      </c>
      <c r="AK13" s="7">
        <v>0</v>
      </c>
      <c r="AL13" s="7">
        <v>478618</v>
      </c>
      <c r="AM13" s="7">
        <v>253120</v>
      </c>
      <c r="AN13" s="7">
        <v>0</v>
      </c>
      <c r="AO13" s="7">
        <v>74735</v>
      </c>
      <c r="AP13" s="7">
        <v>1462657</v>
      </c>
      <c r="AQ13" s="7">
        <v>541353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2331176</v>
      </c>
      <c r="AZ13" s="7">
        <v>0</v>
      </c>
      <c r="BA13" s="7">
        <v>802363</v>
      </c>
      <c r="BB13" s="7">
        <v>0</v>
      </c>
      <c r="BC13" s="7">
        <v>0</v>
      </c>
      <c r="BD13" s="7">
        <v>0</v>
      </c>
      <c r="BE13" s="7">
        <v>0</v>
      </c>
      <c r="BF13" s="7">
        <v>802363</v>
      </c>
      <c r="BG13" s="7">
        <v>108055</v>
      </c>
      <c r="BH13" s="7">
        <v>312411</v>
      </c>
      <c r="BI13" s="7">
        <v>63000</v>
      </c>
      <c r="BJ13" s="7">
        <v>1000</v>
      </c>
      <c r="BK13" s="7">
        <v>26796</v>
      </c>
      <c r="BL13" s="7">
        <v>511263</v>
      </c>
      <c r="BM13" s="7">
        <v>133011</v>
      </c>
      <c r="BN13" s="7">
        <v>1243193</v>
      </c>
      <c r="BO13" s="7">
        <v>0</v>
      </c>
      <c r="BP13" s="7">
        <v>1376204</v>
      </c>
      <c r="BQ13" s="7">
        <v>0</v>
      </c>
      <c r="BR13" s="7">
        <v>0</v>
      </c>
      <c r="BS13" s="7">
        <v>0</v>
      </c>
      <c r="BT13" s="7">
        <v>0</v>
      </c>
      <c r="BU13" s="7">
        <v>0</v>
      </c>
      <c r="BV13" s="7">
        <v>0</v>
      </c>
      <c r="BW13" s="7">
        <v>0</v>
      </c>
      <c r="BX13" s="7">
        <v>0</v>
      </c>
      <c r="BY13" s="7">
        <v>0</v>
      </c>
      <c r="BZ13" s="7">
        <v>0</v>
      </c>
      <c r="CA13" s="7">
        <v>2689830</v>
      </c>
      <c r="CB13" s="7">
        <v>0</v>
      </c>
      <c r="CC13" s="7">
        <v>0</v>
      </c>
      <c r="CD13" s="7">
        <f t="shared" si="2"/>
        <v>2689830</v>
      </c>
    </row>
    <row r="14" spans="1:82" ht="12.75">
      <c r="A14" s="1" t="s">
        <v>69</v>
      </c>
      <c r="B14" s="1" t="s">
        <v>70</v>
      </c>
      <c r="C14" s="1" t="s">
        <v>71</v>
      </c>
      <c r="Q14" s="7">
        <v>0</v>
      </c>
      <c r="R14" s="7">
        <v>991588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7200</v>
      </c>
      <c r="AA14" s="7">
        <v>998788</v>
      </c>
      <c r="AB14" s="7">
        <v>0</v>
      </c>
      <c r="AC14" s="7">
        <v>0</v>
      </c>
      <c r="AD14" s="7">
        <v>35800</v>
      </c>
      <c r="AE14" s="7">
        <v>12000</v>
      </c>
      <c r="AF14" s="7">
        <v>0</v>
      </c>
      <c r="AG14" s="7">
        <v>0</v>
      </c>
      <c r="AH14" s="7">
        <v>0</v>
      </c>
      <c r="AI14" s="7">
        <v>399166</v>
      </c>
      <c r="AJ14" s="7">
        <v>50000</v>
      </c>
      <c r="AK14" s="7">
        <v>0</v>
      </c>
      <c r="AL14" s="7">
        <v>478618</v>
      </c>
      <c r="AM14" s="7">
        <v>368246</v>
      </c>
      <c r="AN14" s="7">
        <v>0</v>
      </c>
      <c r="AO14" s="7">
        <v>7000</v>
      </c>
      <c r="AP14" s="7">
        <v>1350830</v>
      </c>
      <c r="AQ14" s="7">
        <v>663405</v>
      </c>
      <c r="AR14" s="7">
        <v>0</v>
      </c>
      <c r="AS14" s="7">
        <v>0</v>
      </c>
      <c r="AT14" s="7">
        <v>21025</v>
      </c>
      <c r="AU14" s="7">
        <v>0</v>
      </c>
      <c r="AV14" s="7">
        <v>0</v>
      </c>
      <c r="AW14" s="7">
        <v>0</v>
      </c>
      <c r="AX14" s="7">
        <v>21025</v>
      </c>
      <c r="AY14" s="7">
        <v>3034048</v>
      </c>
      <c r="AZ14" s="7">
        <v>0</v>
      </c>
      <c r="BA14" s="7">
        <v>1004842</v>
      </c>
      <c r="BB14" s="7">
        <v>141533</v>
      </c>
      <c r="BC14" s="7">
        <v>0</v>
      </c>
      <c r="BD14" s="7">
        <v>34000</v>
      </c>
      <c r="BE14" s="7">
        <v>0</v>
      </c>
      <c r="BF14" s="7">
        <v>1180375</v>
      </c>
      <c r="BG14" s="7">
        <v>175017</v>
      </c>
      <c r="BH14" s="7">
        <v>557366</v>
      </c>
      <c r="BI14" s="7">
        <v>78508</v>
      </c>
      <c r="BJ14" s="7">
        <v>6000</v>
      </c>
      <c r="BK14" s="7">
        <v>32466</v>
      </c>
      <c r="BL14" s="7">
        <v>849358</v>
      </c>
      <c r="BM14" s="7">
        <v>422409</v>
      </c>
      <c r="BN14" s="7">
        <v>1387574</v>
      </c>
      <c r="BO14" s="7">
        <v>0</v>
      </c>
      <c r="BP14" s="7">
        <v>1809984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570</v>
      </c>
      <c r="BX14" s="7">
        <v>0</v>
      </c>
      <c r="BY14" s="7">
        <v>0</v>
      </c>
      <c r="BZ14" s="7">
        <v>0</v>
      </c>
      <c r="CA14" s="7">
        <v>3840286</v>
      </c>
      <c r="CB14" s="7">
        <v>179695</v>
      </c>
      <c r="CC14" s="7">
        <v>570</v>
      </c>
      <c r="CD14" s="7">
        <f t="shared" si="2"/>
        <v>3660021</v>
      </c>
    </row>
    <row r="15" spans="1:82" ht="12.75">
      <c r="A15" s="1" t="s">
        <v>72</v>
      </c>
      <c r="B15" s="1" t="s">
        <v>73</v>
      </c>
      <c r="C15" s="1" t="s">
        <v>74</v>
      </c>
      <c r="Q15" s="7">
        <v>0</v>
      </c>
      <c r="R15" s="7">
        <v>1297058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1297058</v>
      </c>
      <c r="AB15" s="7">
        <v>0</v>
      </c>
      <c r="AC15" s="7">
        <v>0</v>
      </c>
      <c r="AD15" s="7">
        <v>85988</v>
      </c>
      <c r="AE15" s="7">
        <v>23000</v>
      </c>
      <c r="AF15" s="7">
        <v>0</v>
      </c>
      <c r="AG15" s="7">
        <v>0</v>
      </c>
      <c r="AH15" s="7">
        <v>0</v>
      </c>
      <c r="AI15" s="7">
        <v>418227</v>
      </c>
      <c r="AJ15" s="7">
        <v>324793</v>
      </c>
      <c r="AK15" s="7">
        <v>0</v>
      </c>
      <c r="AL15" s="7">
        <v>224228</v>
      </c>
      <c r="AM15" s="7">
        <v>1422870</v>
      </c>
      <c r="AN15" s="7">
        <v>0</v>
      </c>
      <c r="AO15" s="7">
        <v>76569</v>
      </c>
      <c r="AP15" s="7">
        <v>2575675</v>
      </c>
      <c r="AQ15" s="7">
        <v>412513</v>
      </c>
      <c r="AR15" s="7">
        <v>25509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25509</v>
      </c>
      <c r="AY15" s="7">
        <v>4310755</v>
      </c>
      <c r="AZ15" s="7">
        <v>416822</v>
      </c>
      <c r="BA15" s="7">
        <v>438649</v>
      </c>
      <c r="BB15" s="7">
        <v>602685</v>
      </c>
      <c r="BC15" s="7">
        <v>0</v>
      </c>
      <c r="BD15" s="7">
        <v>303450</v>
      </c>
      <c r="BE15" s="7">
        <v>23000</v>
      </c>
      <c r="BF15" s="7">
        <v>1784605</v>
      </c>
      <c r="BG15" s="7">
        <v>162667</v>
      </c>
      <c r="BH15" s="7">
        <v>433407</v>
      </c>
      <c r="BI15" s="7">
        <v>111371</v>
      </c>
      <c r="BJ15" s="7">
        <v>1000</v>
      </c>
      <c r="BK15" s="7">
        <v>162978</v>
      </c>
      <c r="BL15" s="7">
        <v>871423</v>
      </c>
      <c r="BM15" s="7">
        <v>227064</v>
      </c>
      <c r="BN15" s="7">
        <v>215913</v>
      </c>
      <c r="BO15" s="7">
        <v>0</v>
      </c>
      <c r="BP15" s="7">
        <v>442977</v>
      </c>
      <c r="BQ15" s="7">
        <v>0</v>
      </c>
      <c r="BR15" s="7">
        <v>0</v>
      </c>
      <c r="BS15" s="7">
        <v>1020050</v>
      </c>
      <c r="BT15" s="7">
        <v>0</v>
      </c>
      <c r="BU15" s="7">
        <v>1020050</v>
      </c>
      <c r="BV15" s="7">
        <v>0</v>
      </c>
      <c r="BW15" s="7">
        <v>185384</v>
      </c>
      <c r="BX15" s="7">
        <v>0</v>
      </c>
      <c r="BY15" s="7">
        <v>0</v>
      </c>
      <c r="BZ15" s="7">
        <v>0</v>
      </c>
      <c r="CA15" s="7">
        <v>4304439</v>
      </c>
      <c r="CB15" s="7">
        <v>118300</v>
      </c>
      <c r="CC15" s="7">
        <v>185384</v>
      </c>
      <c r="CD15" s="7">
        <f t="shared" si="2"/>
        <v>4000755</v>
      </c>
    </row>
    <row r="16" spans="1:82" ht="12.75">
      <c r="A16" s="1" t="s">
        <v>75</v>
      </c>
      <c r="B16" s="1" t="s">
        <v>76</v>
      </c>
      <c r="C16" s="1" t="s">
        <v>77</v>
      </c>
      <c r="Q16" s="7">
        <v>0</v>
      </c>
      <c r="R16" s="7">
        <v>608144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608144</v>
      </c>
      <c r="AB16" s="7">
        <v>0</v>
      </c>
      <c r="AC16" s="7">
        <v>0</v>
      </c>
      <c r="AD16" s="7">
        <v>27000</v>
      </c>
      <c r="AE16" s="7">
        <v>40000</v>
      </c>
      <c r="AF16" s="7">
        <v>0</v>
      </c>
      <c r="AG16" s="7">
        <v>0</v>
      </c>
      <c r="AH16" s="7">
        <v>0</v>
      </c>
      <c r="AI16" s="7">
        <v>341657</v>
      </c>
      <c r="AJ16" s="7">
        <v>12500</v>
      </c>
      <c r="AK16" s="7">
        <v>0</v>
      </c>
      <c r="AL16" s="7">
        <v>478618</v>
      </c>
      <c r="AM16" s="7">
        <v>1600246</v>
      </c>
      <c r="AN16" s="7">
        <v>0</v>
      </c>
      <c r="AO16" s="7">
        <v>0</v>
      </c>
      <c r="AP16" s="7">
        <v>2500021</v>
      </c>
      <c r="AQ16" s="7">
        <v>489291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3597456</v>
      </c>
      <c r="AZ16" s="7">
        <v>1140829</v>
      </c>
      <c r="BA16" s="7">
        <v>744202</v>
      </c>
      <c r="BB16" s="7">
        <v>77152</v>
      </c>
      <c r="BC16" s="7">
        <v>0</v>
      </c>
      <c r="BD16" s="7">
        <v>411650</v>
      </c>
      <c r="BE16" s="7">
        <v>32400</v>
      </c>
      <c r="BF16" s="7">
        <v>2406233</v>
      </c>
      <c r="BG16" s="7">
        <v>109800</v>
      </c>
      <c r="BH16" s="7">
        <v>145889</v>
      </c>
      <c r="BI16" s="7">
        <v>145700</v>
      </c>
      <c r="BJ16" s="7">
        <v>0</v>
      </c>
      <c r="BK16" s="7">
        <v>24650</v>
      </c>
      <c r="BL16" s="7">
        <v>426039</v>
      </c>
      <c r="BM16" s="7">
        <v>298091</v>
      </c>
      <c r="BN16" s="7">
        <v>947120</v>
      </c>
      <c r="BO16" s="7">
        <v>0</v>
      </c>
      <c r="BP16" s="7">
        <v>1245211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20000</v>
      </c>
      <c r="BW16" s="7">
        <v>0</v>
      </c>
      <c r="BX16" s="7">
        <v>0</v>
      </c>
      <c r="BY16" s="7">
        <v>0</v>
      </c>
      <c r="BZ16" s="7">
        <v>0</v>
      </c>
      <c r="CA16" s="7">
        <v>4097483</v>
      </c>
      <c r="CB16" s="7">
        <v>226436</v>
      </c>
      <c r="CC16" s="7">
        <v>0</v>
      </c>
      <c r="CD16" s="7">
        <f t="shared" si="2"/>
        <v>3871047</v>
      </c>
    </row>
    <row r="17" spans="1:82" ht="12.75">
      <c r="A17" s="1" t="s">
        <v>78</v>
      </c>
      <c r="B17" s="1" t="s">
        <v>79</v>
      </c>
      <c r="C17" s="1" t="s">
        <v>80</v>
      </c>
      <c r="Q17" s="7">
        <v>0</v>
      </c>
      <c r="R17" s="7">
        <v>387822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387822</v>
      </c>
      <c r="AB17" s="7">
        <v>0</v>
      </c>
      <c r="AC17" s="7">
        <v>0</v>
      </c>
      <c r="AD17" s="7">
        <v>49094</v>
      </c>
      <c r="AE17" s="7">
        <v>50000</v>
      </c>
      <c r="AF17" s="7">
        <v>0</v>
      </c>
      <c r="AG17" s="7">
        <v>0</v>
      </c>
      <c r="AH17" s="7">
        <v>0</v>
      </c>
      <c r="AI17" s="7">
        <v>557178</v>
      </c>
      <c r="AJ17" s="7">
        <v>0</v>
      </c>
      <c r="AK17" s="7">
        <v>0</v>
      </c>
      <c r="AL17" s="7">
        <v>478618</v>
      </c>
      <c r="AM17" s="7">
        <v>1981400</v>
      </c>
      <c r="AN17" s="7">
        <v>0</v>
      </c>
      <c r="AO17" s="7">
        <v>50000</v>
      </c>
      <c r="AP17" s="7">
        <v>3166290</v>
      </c>
      <c r="AQ17" s="7">
        <v>629748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4183860</v>
      </c>
      <c r="AZ17" s="7">
        <v>1642520</v>
      </c>
      <c r="BA17" s="7">
        <v>616033</v>
      </c>
      <c r="BB17" s="7">
        <v>7100</v>
      </c>
      <c r="BC17" s="7">
        <v>0</v>
      </c>
      <c r="BD17" s="7">
        <v>0</v>
      </c>
      <c r="BE17" s="7">
        <v>0</v>
      </c>
      <c r="BF17" s="7">
        <v>2265653</v>
      </c>
      <c r="BG17" s="7">
        <v>113283</v>
      </c>
      <c r="BH17" s="7">
        <v>0</v>
      </c>
      <c r="BI17" s="7">
        <v>131650</v>
      </c>
      <c r="BJ17" s="7">
        <v>0</v>
      </c>
      <c r="BK17" s="7">
        <v>0</v>
      </c>
      <c r="BL17" s="7">
        <v>244933</v>
      </c>
      <c r="BM17" s="7">
        <v>265649</v>
      </c>
      <c r="BN17" s="7">
        <v>1266310</v>
      </c>
      <c r="BO17" s="7">
        <v>0</v>
      </c>
      <c r="BP17" s="7">
        <v>1531959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4042545</v>
      </c>
      <c r="CB17" s="7">
        <v>90062</v>
      </c>
      <c r="CC17" s="7">
        <v>0</v>
      </c>
      <c r="CD17" s="7">
        <f t="shared" si="2"/>
        <v>3952483</v>
      </c>
    </row>
    <row r="18" spans="1:82" ht="12.75">
      <c r="A18" s="1" t="s">
        <v>81</v>
      </c>
      <c r="B18" s="1" t="s">
        <v>82</v>
      </c>
      <c r="C18" s="1" t="s">
        <v>83</v>
      </c>
      <c r="Q18" s="7">
        <v>0</v>
      </c>
      <c r="R18" s="7">
        <v>1440730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1440730</v>
      </c>
      <c r="AB18" s="7">
        <v>0</v>
      </c>
      <c r="AC18" s="7">
        <v>0</v>
      </c>
      <c r="AD18" s="7">
        <v>61000</v>
      </c>
      <c r="AE18" s="7">
        <v>12000</v>
      </c>
      <c r="AF18" s="7">
        <v>0</v>
      </c>
      <c r="AG18" s="7">
        <v>0</v>
      </c>
      <c r="AH18" s="7">
        <v>0</v>
      </c>
      <c r="AI18" s="7">
        <v>1924</v>
      </c>
      <c r="AJ18" s="7">
        <v>50000</v>
      </c>
      <c r="AK18" s="7">
        <v>0</v>
      </c>
      <c r="AL18" s="7">
        <v>598618</v>
      </c>
      <c r="AM18" s="7">
        <v>348246</v>
      </c>
      <c r="AN18" s="7">
        <v>0</v>
      </c>
      <c r="AO18" s="7">
        <v>0</v>
      </c>
      <c r="AP18" s="7">
        <v>1071788</v>
      </c>
      <c r="AQ18" s="7">
        <v>2359130</v>
      </c>
      <c r="AR18" s="7">
        <v>1500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1500</v>
      </c>
      <c r="AY18" s="7">
        <v>4873147</v>
      </c>
      <c r="AZ18" s="7">
        <v>0</v>
      </c>
      <c r="BA18" s="7">
        <v>925141</v>
      </c>
      <c r="BB18" s="7">
        <v>0</v>
      </c>
      <c r="BC18" s="7">
        <v>0</v>
      </c>
      <c r="BD18" s="7">
        <v>712</v>
      </c>
      <c r="BE18" s="7">
        <v>0</v>
      </c>
      <c r="BF18" s="7">
        <v>925854</v>
      </c>
      <c r="BG18" s="7">
        <v>243052</v>
      </c>
      <c r="BH18" s="7">
        <v>349517</v>
      </c>
      <c r="BI18" s="7">
        <v>0</v>
      </c>
      <c r="BJ18" s="7">
        <v>0</v>
      </c>
      <c r="BK18" s="7">
        <v>0</v>
      </c>
      <c r="BL18" s="7">
        <v>592569</v>
      </c>
      <c r="BM18" s="7">
        <v>2393534</v>
      </c>
      <c r="BN18" s="7">
        <v>1893012</v>
      </c>
      <c r="BO18" s="7">
        <v>35266</v>
      </c>
      <c r="BP18" s="7">
        <v>4321812</v>
      </c>
      <c r="BQ18" s="7">
        <v>1500</v>
      </c>
      <c r="BR18" s="7">
        <v>0</v>
      </c>
      <c r="BS18" s="7">
        <v>0</v>
      </c>
      <c r="BT18" s="7">
        <v>0</v>
      </c>
      <c r="BU18" s="7">
        <v>1500</v>
      </c>
      <c r="BV18" s="7">
        <v>0</v>
      </c>
      <c r="BW18" s="7">
        <v>0</v>
      </c>
      <c r="BX18" s="7">
        <v>0</v>
      </c>
      <c r="BY18" s="7">
        <v>0</v>
      </c>
      <c r="BZ18" s="7">
        <v>0</v>
      </c>
      <c r="CA18" s="7">
        <v>5841735</v>
      </c>
      <c r="CB18" s="7">
        <v>190314</v>
      </c>
      <c r="CC18" s="7">
        <v>0</v>
      </c>
      <c r="CD18" s="7">
        <f t="shared" si="2"/>
        <v>5651421</v>
      </c>
    </row>
    <row r="19" spans="1:82" ht="12.75">
      <c r="A19" s="1" t="s">
        <v>84</v>
      </c>
      <c r="B19" s="1" t="s">
        <v>85</v>
      </c>
      <c r="C19" s="1" t="s">
        <v>86</v>
      </c>
      <c r="Q19" s="7">
        <v>0</v>
      </c>
      <c r="R19" s="7">
        <v>807000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807000</v>
      </c>
      <c r="AB19" s="7">
        <v>0</v>
      </c>
      <c r="AC19" s="7">
        <v>0</v>
      </c>
      <c r="AD19" s="7">
        <v>10000</v>
      </c>
      <c r="AE19" s="7">
        <v>40000</v>
      </c>
      <c r="AF19" s="7">
        <v>0</v>
      </c>
      <c r="AG19" s="7">
        <v>0</v>
      </c>
      <c r="AH19" s="7">
        <v>0</v>
      </c>
      <c r="AI19" s="7">
        <v>610615</v>
      </c>
      <c r="AJ19" s="7">
        <v>50000</v>
      </c>
      <c r="AK19" s="7">
        <v>0</v>
      </c>
      <c r="AL19" s="7">
        <v>478780</v>
      </c>
      <c r="AM19" s="7">
        <v>812850</v>
      </c>
      <c r="AN19" s="7">
        <v>0</v>
      </c>
      <c r="AO19" s="7">
        <v>12000</v>
      </c>
      <c r="AP19" s="7">
        <v>2014245</v>
      </c>
      <c r="AQ19" s="7">
        <v>1158238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3979483</v>
      </c>
      <c r="AZ19" s="7">
        <v>421600</v>
      </c>
      <c r="BA19" s="7">
        <v>1020596</v>
      </c>
      <c r="BB19" s="7">
        <v>0</v>
      </c>
      <c r="BC19" s="7">
        <v>0</v>
      </c>
      <c r="BD19" s="7">
        <v>0</v>
      </c>
      <c r="BE19" s="7">
        <v>0</v>
      </c>
      <c r="BF19" s="7">
        <v>1442196</v>
      </c>
      <c r="BG19" s="7">
        <v>112137</v>
      </c>
      <c r="BH19" s="7">
        <v>188367</v>
      </c>
      <c r="BI19" s="7">
        <v>235982</v>
      </c>
      <c r="BJ19" s="7">
        <v>0</v>
      </c>
      <c r="BK19" s="7">
        <v>1740</v>
      </c>
      <c r="BL19" s="7">
        <v>538226</v>
      </c>
      <c r="BM19" s="7">
        <v>366088</v>
      </c>
      <c r="BN19" s="7">
        <v>1732485</v>
      </c>
      <c r="BO19" s="7">
        <v>0</v>
      </c>
      <c r="BP19" s="7">
        <v>2098573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7">
        <v>0</v>
      </c>
      <c r="BX19" s="7">
        <v>0</v>
      </c>
      <c r="BY19" s="7">
        <v>0</v>
      </c>
      <c r="BZ19" s="7">
        <v>0</v>
      </c>
      <c r="CA19" s="7">
        <v>4078995</v>
      </c>
      <c r="CB19" s="7">
        <v>204765</v>
      </c>
      <c r="CC19" s="7">
        <v>0</v>
      </c>
      <c r="CD19" s="7">
        <f t="shared" si="2"/>
        <v>3874230</v>
      </c>
    </row>
    <row r="20" spans="1:82" ht="12.75">
      <c r="A20" s="1" t="s">
        <v>87</v>
      </c>
      <c r="B20" s="1" t="s">
        <v>88</v>
      </c>
      <c r="C20" s="1" t="s">
        <v>89</v>
      </c>
      <c r="Q20" s="7">
        <v>0</v>
      </c>
      <c r="R20" s="7">
        <v>1557643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1557643</v>
      </c>
      <c r="AB20" s="7">
        <v>0</v>
      </c>
      <c r="AC20" s="7">
        <v>0</v>
      </c>
      <c r="AD20" s="7">
        <v>44948</v>
      </c>
      <c r="AE20" s="7">
        <v>40000</v>
      </c>
      <c r="AF20" s="7">
        <v>0</v>
      </c>
      <c r="AG20" s="7">
        <v>0</v>
      </c>
      <c r="AH20" s="7">
        <v>0</v>
      </c>
      <c r="AI20" s="7">
        <v>343429</v>
      </c>
      <c r="AJ20" s="7">
        <v>275225</v>
      </c>
      <c r="AK20" s="7">
        <v>0</v>
      </c>
      <c r="AL20" s="7">
        <v>478618</v>
      </c>
      <c r="AM20" s="7">
        <v>1896035</v>
      </c>
      <c r="AN20" s="7">
        <v>0</v>
      </c>
      <c r="AO20" s="7">
        <v>93248</v>
      </c>
      <c r="AP20" s="7">
        <v>3171504</v>
      </c>
      <c r="AQ20" s="7">
        <v>2421930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7151076</v>
      </c>
      <c r="AZ20" s="7">
        <v>0</v>
      </c>
      <c r="BA20" s="7">
        <v>2396441</v>
      </c>
      <c r="BB20" s="7">
        <v>559437</v>
      </c>
      <c r="BC20" s="7">
        <v>0</v>
      </c>
      <c r="BD20" s="7">
        <v>787700</v>
      </c>
      <c r="BE20" s="7">
        <v>76000</v>
      </c>
      <c r="BF20" s="7">
        <v>3819579</v>
      </c>
      <c r="BG20" s="7">
        <v>332643</v>
      </c>
      <c r="BH20" s="7">
        <v>368032</v>
      </c>
      <c r="BI20" s="7">
        <v>63500</v>
      </c>
      <c r="BJ20" s="7">
        <v>0</v>
      </c>
      <c r="BK20" s="7">
        <v>4790</v>
      </c>
      <c r="BL20" s="7">
        <v>768965</v>
      </c>
      <c r="BM20" s="7">
        <v>557879</v>
      </c>
      <c r="BN20" s="7">
        <v>2241079</v>
      </c>
      <c r="BO20" s="7">
        <v>0</v>
      </c>
      <c r="BP20" s="7">
        <v>2798958</v>
      </c>
      <c r="BQ20" s="7">
        <v>142000</v>
      </c>
      <c r="BR20" s="7">
        <v>0</v>
      </c>
      <c r="BS20" s="7">
        <v>0</v>
      </c>
      <c r="BT20" s="7">
        <v>0</v>
      </c>
      <c r="BU20" s="7">
        <v>142000</v>
      </c>
      <c r="BV20" s="7">
        <v>0</v>
      </c>
      <c r="BW20" s="7">
        <v>0</v>
      </c>
      <c r="BX20" s="7">
        <v>0</v>
      </c>
      <c r="BY20" s="7">
        <v>0</v>
      </c>
      <c r="BZ20" s="7">
        <v>0</v>
      </c>
      <c r="CA20" s="7">
        <v>7529502</v>
      </c>
      <c r="CB20" s="7">
        <v>83275</v>
      </c>
      <c r="CC20" s="7">
        <v>0</v>
      </c>
      <c r="CD20" s="7">
        <f t="shared" si="2"/>
        <v>7446227</v>
      </c>
    </row>
    <row r="21" spans="1:82" ht="12.75">
      <c r="A21" s="1" t="s">
        <v>90</v>
      </c>
      <c r="B21" s="1" t="s">
        <v>91</v>
      </c>
      <c r="C21" s="1" t="s">
        <v>92</v>
      </c>
      <c r="Q21" s="7">
        <v>0</v>
      </c>
      <c r="R21" s="7">
        <v>290600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7200</v>
      </c>
      <c r="AA21" s="7">
        <v>297800</v>
      </c>
      <c r="AB21" s="7">
        <v>0</v>
      </c>
      <c r="AC21" s="7">
        <v>0</v>
      </c>
      <c r="AD21" s="7">
        <v>0</v>
      </c>
      <c r="AE21" s="7">
        <v>20000</v>
      </c>
      <c r="AF21" s="7">
        <v>0</v>
      </c>
      <c r="AG21" s="7">
        <v>0</v>
      </c>
      <c r="AH21" s="7">
        <v>0</v>
      </c>
      <c r="AI21" s="7">
        <v>711553</v>
      </c>
      <c r="AJ21" s="7">
        <v>50000</v>
      </c>
      <c r="AK21" s="7">
        <v>0</v>
      </c>
      <c r="AL21" s="7">
        <v>478618</v>
      </c>
      <c r="AM21" s="7">
        <v>454100</v>
      </c>
      <c r="AN21" s="7">
        <v>0</v>
      </c>
      <c r="AO21" s="7">
        <v>125400</v>
      </c>
      <c r="AP21" s="7">
        <v>1839671</v>
      </c>
      <c r="AQ21" s="7">
        <v>873759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3011230</v>
      </c>
      <c r="AZ21" s="7">
        <v>0</v>
      </c>
      <c r="BA21" s="7">
        <v>1003531</v>
      </c>
      <c r="BB21" s="7">
        <v>155768</v>
      </c>
      <c r="BC21" s="7">
        <v>0</v>
      </c>
      <c r="BD21" s="7">
        <v>11950</v>
      </c>
      <c r="BE21" s="7">
        <v>188441</v>
      </c>
      <c r="BF21" s="7">
        <v>1359690</v>
      </c>
      <c r="BG21" s="7">
        <v>206414</v>
      </c>
      <c r="BH21" s="7">
        <v>67656</v>
      </c>
      <c r="BI21" s="7">
        <v>83505</v>
      </c>
      <c r="BJ21" s="7">
        <v>0</v>
      </c>
      <c r="BK21" s="7">
        <v>24381</v>
      </c>
      <c r="BL21" s="7">
        <v>381956</v>
      </c>
      <c r="BM21" s="7">
        <v>323506</v>
      </c>
      <c r="BN21" s="7">
        <v>1035500</v>
      </c>
      <c r="BO21" s="7">
        <v>104152</v>
      </c>
      <c r="BP21" s="7">
        <v>1463158</v>
      </c>
      <c r="BQ21" s="7">
        <v>0</v>
      </c>
      <c r="BR21" s="7">
        <v>0</v>
      </c>
      <c r="BS21" s="7">
        <v>0</v>
      </c>
      <c r="BT21" s="7">
        <v>0</v>
      </c>
      <c r="BU21" s="7">
        <v>0</v>
      </c>
      <c r="BV21" s="7">
        <v>0</v>
      </c>
      <c r="BW21" s="7">
        <v>0</v>
      </c>
      <c r="BX21" s="7">
        <v>0</v>
      </c>
      <c r="BY21" s="7">
        <v>0</v>
      </c>
      <c r="BZ21" s="7">
        <v>0</v>
      </c>
      <c r="CA21" s="7">
        <v>3204804</v>
      </c>
      <c r="CB21" s="7">
        <v>97012</v>
      </c>
      <c r="CC21" s="7">
        <v>0</v>
      </c>
      <c r="CD21" s="7">
        <f t="shared" si="2"/>
        <v>3107792</v>
      </c>
    </row>
    <row r="22" spans="1:82" ht="12.75">
      <c r="A22" s="1" t="s">
        <v>93</v>
      </c>
      <c r="B22" s="1" t="s">
        <v>94</v>
      </c>
      <c r="C22" s="1" t="s">
        <v>95</v>
      </c>
      <c r="Q22" s="10">
        <v>0</v>
      </c>
      <c r="R22" s="10">
        <v>1140000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1140000</v>
      </c>
      <c r="AB22" s="10">
        <v>0</v>
      </c>
      <c r="AC22" s="10">
        <v>0</v>
      </c>
      <c r="AD22" s="10">
        <v>0</v>
      </c>
      <c r="AE22" s="10">
        <v>40000</v>
      </c>
      <c r="AF22" s="10">
        <v>0</v>
      </c>
      <c r="AG22" s="10">
        <v>0</v>
      </c>
      <c r="AH22" s="10">
        <v>0</v>
      </c>
      <c r="AI22" s="10">
        <v>533428</v>
      </c>
      <c r="AJ22" s="10">
        <v>50000</v>
      </c>
      <c r="AK22" s="10">
        <v>0</v>
      </c>
      <c r="AL22" s="10">
        <v>478618</v>
      </c>
      <c r="AM22" s="10">
        <v>1569857</v>
      </c>
      <c r="AN22" s="10">
        <v>0</v>
      </c>
      <c r="AO22" s="10">
        <v>92603</v>
      </c>
      <c r="AP22" s="10">
        <v>2764506</v>
      </c>
      <c r="AQ22" s="10">
        <v>994248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4898754</v>
      </c>
      <c r="AZ22" s="10">
        <v>955965</v>
      </c>
      <c r="BA22" s="10">
        <v>472839</v>
      </c>
      <c r="BB22" s="10">
        <v>0</v>
      </c>
      <c r="BC22" s="10">
        <v>0</v>
      </c>
      <c r="BD22" s="10">
        <v>48846</v>
      </c>
      <c r="BE22" s="10">
        <v>0</v>
      </c>
      <c r="BF22" s="10">
        <v>1477650</v>
      </c>
      <c r="BG22" s="10">
        <v>245951</v>
      </c>
      <c r="BH22" s="10">
        <v>691835</v>
      </c>
      <c r="BI22" s="10">
        <v>120965</v>
      </c>
      <c r="BJ22" s="10">
        <v>0</v>
      </c>
      <c r="BK22" s="10">
        <v>12590</v>
      </c>
      <c r="BL22" s="10">
        <v>1071341</v>
      </c>
      <c r="BM22" s="10">
        <v>1047288</v>
      </c>
      <c r="BN22" s="10">
        <v>1547664</v>
      </c>
      <c r="BO22" s="10">
        <v>0</v>
      </c>
      <c r="BP22" s="10">
        <v>2594952</v>
      </c>
      <c r="BQ22" s="10">
        <v>0</v>
      </c>
      <c r="BR22" s="10">
        <v>0</v>
      </c>
      <c r="BS22" s="10">
        <v>0</v>
      </c>
      <c r="BT22" s="10">
        <v>0</v>
      </c>
      <c r="BU22" s="10">
        <v>0</v>
      </c>
      <c r="BV22" s="10">
        <v>2500</v>
      </c>
      <c r="BW22" s="10">
        <v>0</v>
      </c>
      <c r="BX22" s="10">
        <v>0</v>
      </c>
      <c r="BY22" s="10">
        <v>0</v>
      </c>
      <c r="BZ22" s="10">
        <v>0</v>
      </c>
      <c r="CA22" s="10">
        <v>5146443</v>
      </c>
      <c r="CB22" s="10">
        <v>295200</v>
      </c>
      <c r="CC22" s="10">
        <v>0</v>
      </c>
      <c r="CD22" s="10">
        <f t="shared" si="2"/>
        <v>4851243</v>
      </c>
    </row>
    <row r="23" spans="3:82" ht="12.75">
      <c r="C23" s="16" t="s">
        <v>129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>
        <f>SUM(Q8:Q22)</f>
        <v>0</v>
      </c>
      <c r="R23" s="18">
        <f aca="true" t="shared" si="3" ref="R23:CC23">SUM(R8:R22)</f>
        <v>19573820</v>
      </c>
      <c r="S23" s="18">
        <f t="shared" si="3"/>
        <v>0</v>
      </c>
      <c r="T23" s="18">
        <f t="shared" si="3"/>
        <v>0</v>
      </c>
      <c r="U23" s="18">
        <f t="shared" si="3"/>
        <v>0</v>
      </c>
      <c r="V23" s="18">
        <f t="shared" si="3"/>
        <v>0</v>
      </c>
      <c r="W23" s="18">
        <f t="shared" si="3"/>
        <v>0</v>
      </c>
      <c r="X23" s="18">
        <f t="shared" si="3"/>
        <v>0</v>
      </c>
      <c r="Y23" s="18">
        <f t="shared" si="3"/>
        <v>0</v>
      </c>
      <c r="Z23" s="18">
        <f t="shared" si="3"/>
        <v>32400</v>
      </c>
      <c r="AA23" s="18">
        <f t="shared" si="3"/>
        <v>19606220</v>
      </c>
      <c r="AB23" s="18">
        <f t="shared" si="3"/>
        <v>317731</v>
      </c>
      <c r="AC23" s="18">
        <f t="shared" si="3"/>
        <v>0</v>
      </c>
      <c r="AD23" s="18">
        <f t="shared" si="3"/>
        <v>3247170</v>
      </c>
      <c r="AE23" s="18">
        <f t="shared" si="3"/>
        <v>504000</v>
      </c>
      <c r="AF23" s="18">
        <f t="shared" si="3"/>
        <v>0</v>
      </c>
      <c r="AG23" s="18">
        <f t="shared" si="3"/>
        <v>0</v>
      </c>
      <c r="AH23" s="18">
        <f t="shared" si="3"/>
        <v>0</v>
      </c>
      <c r="AI23" s="18">
        <f t="shared" si="3"/>
        <v>8003794</v>
      </c>
      <c r="AJ23" s="18">
        <f t="shared" si="3"/>
        <v>1162518</v>
      </c>
      <c r="AK23" s="18">
        <f t="shared" si="3"/>
        <v>0</v>
      </c>
      <c r="AL23" s="18">
        <f t="shared" si="3"/>
        <v>7217542</v>
      </c>
      <c r="AM23" s="18">
        <f t="shared" si="3"/>
        <v>14673396</v>
      </c>
      <c r="AN23" s="18">
        <f t="shared" si="3"/>
        <v>0</v>
      </c>
      <c r="AO23" s="18">
        <f t="shared" si="3"/>
        <v>1233338</v>
      </c>
      <c r="AP23" s="18">
        <f t="shared" si="3"/>
        <v>36359489</v>
      </c>
      <c r="AQ23" s="18">
        <f t="shared" si="3"/>
        <v>22763686</v>
      </c>
      <c r="AR23" s="18">
        <f t="shared" si="3"/>
        <v>27009</v>
      </c>
      <c r="AS23" s="18">
        <f t="shared" si="3"/>
        <v>0</v>
      </c>
      <c r="AT23" s="18">
        <f t="shared" si="3"/>
        <v>321025</v>
      </c>
      <c r="AU23" s="18">
        <f t="shared" si="3"/>
        <v>0</v>
      </c>
      <c r="AV23" s="18">
        <f t="shared" si="3"/>
        <v>0</v>
      </c>
      <c r="AW23" s="18">
        <f t="shared" si="3"/>
        <v>0</v>
      </c>
      <c r="AX23" s="18">
        <f t="shared" si="3"/>
        <v>348034</v>
      </c>
      <c r="AY23" s="18">
        <f t="shared" si="3"/>
        <v>79077427</v>
      </c>
      <c r="AZ23" s="18">
        <f t="shared" si="3"/>
        <v>5831894</v>
      </c>
      <c r="BA23" s="18">
        <f t="shared" si="3"/>
        <v>13764339</v>
      </c>
      <c r="BB23" s="18">
        <f t="shared" si="3"/>
        <v>2085381</v>
      </c>
      <c r="BC23" s="18">
        <f t="shared" si="3"/>
        <v>549168</v>
      </c>
      <c r="BD23" s="18">
        <f t="shared" si="3"/>
        <v>3298522</v>
      </c>
      <c r="BE23" s="18">
        <f t="shared" si="3"/>
        <v>2527572</v>
      </c>
      <c r="BF23" s="18">
        <f t="shared" si="3"/>
        <v>28056877</v>
      </c>
      <c r="BG23" s="18">
        <f t="shared" si="3"/>
        <v>3223881</v>
      </c>
      <c r="BH23" s="18">
        <f t="shared" si="3"/>
        <v>4598078</v>
      </c>
      <c r="BI23" s="18">
        <f t="shared" si="3"/>
        <v>1721815</v>
      </c>
      <c r="BJ23" s="18">
        <f t="shared" si="3"/>
        <v>31610</v>
      </c>
      <c r="BK23" s="18">
        <f t="shared" si="3"/>
        <v>943258</v>
      </c>
      <c r="BL23" s="18">
        <f t="shared" si="3"/>
        <v>10518644</v>
      </c>
      <c r="BM23" s="18">
        <f t="shared" si="3"/>
        <v>11424915</v>
      </c>
      <c r="BN23" s="18">
        <f t="shared" si="3"/>
        <v>30411118</v>
      </c>
      <c r="BO23" s="18">
        <f t="shared" si="3"/>
        <v>139418</v>
      </c>
      <c r="BP23" s="18">
        <f t="shared" si="3"/>
        <v>41975449</v>
      </c>
      <c r="BQ23" s="18">
        <f t="shared" si="3"/>
        <v>143500</v>
      </c>
      <c r="BR23" s="18">
        <f t="shared" si="3"/>
        <v>0</v>
      </c>
      <c r="BS23" s="18">
        <f t="shared" si="3"/>
        <v>1556896</v>
      </c>
      <c r="BT23" s="18">
        <f t="shared" si="3"/>
        <v>1627261</v>
      </c>
      <c r="BU23" s="18">
        <f t="shared" si="3"/>
        <v>3327657</v>
      </c>
      <c r="BV23" s="18">
        <f t="shared" si="3"/>
        <v>227972</v>
      </c>
      <c r="BW23" s="18">
        <f t="shared" si="3"/>
        <v>387909</v>
      </c>
      <c r="BX23" s="18">
        <f t="shared" si="3"/>
        <v>874256</v>
      </c>
      <c r="BY23" s="18">
        <f t="shared" si="3"/>
        <v>0</v>
      </c>
      <c r="BZ23" s="18">
        <f t="shared" si="3"/>
        <v>0</v>
      </c>
      <c r="CA23" s="18">
        <f t="shared" si="3"/>
        <v>85368766</v>
      </c>
      <c r="CB23" s="18">
        <f t="shared" si="3"/>
        <v>2909306</v>
      </c>
      <c r="CC23" s="18">
        <f t="shared" si="3"/>
        <v>387909</v>
      </c>
      <c r="CD23" s="18">
        <f>SUM(CD8:CD22)</f>
        <v>82071551</v>
      </c>
    </row>
  </sheetData>
  <mergeCells count="3">
    <mergeCell ref="A2:V2"/>
    <mergeCell ref="A1:V1"/>
    <mergeCell ref="A3:V3"/>
  </mergeCells>
  <printOptions/>
  <pageMargins left="0.75" right="0.75" top="1" bottom="1" header="0.5" footer="0.5"/>
  <pageSetup horizontalDpi="1200" verticalDpi="12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bgoff</cp:lastModifiedBy>
  <dcterms:created xsi:type="dcterms:W3CDTF">2007-02-26T15:15:14Z</dcterms:created>
  <dcterms:modified xsi:type="dcterms:W3CDTF">2007-02-26T15:51:49Z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